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</calcChain>
</file>

<file path=xl/sharedStrings.xml><?xml version="1.0" encoding="utf-8"?>
<sst xmlns="http://schemas.openxmlformats.org/spreadsheetml/2006/main" count="220" uniqueCount="205">
  <si>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</si>
  <si>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</si>
  <si>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</si>
  <si>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</si>
  <si>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</si>
  <si>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</si>
  <si>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</si>
  <si>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</si>
  <si>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</si>
  <si>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</si>
  <si>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</si>
  <si>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</si>
  <si>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</si>
  <si>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</si>
  <si>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</si>
  <si>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</si>
  <si>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</si>
  <si>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</si>
  <si>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</si>
  <si>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</si>
  <si>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</si>
  <si>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</si>
  <si>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</si>
  <si>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</si>
  <si>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</si>
  <si>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</si>
  <si>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</si>
  <si>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</si>
  <si>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</si>
  <si>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</si>
  <si>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</si>
  <si>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</si>
  <si>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</si>
  <si>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</si>
  <si>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</si>
  <si>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</si>
  <si>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</si>
  <si>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</si>
  <si>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</si>
  <si>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</si>
  <si>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</si>
  <si>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</si>
  <si>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</si>
  <si>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</si>
  <si>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</si>
  <si>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</si>
  <si>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</si>
  <si>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</si>
  <si>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</si>
  <si>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</si>
  <si>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</si>
  <si>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</si>
  <si>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</si>
  <si>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</si>
  <si>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</si>
  <si>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</si>
  <si>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</si>
  <si>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</si>
  <si>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</si>
  <si>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</si>
  <si>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</si>
  <si>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</si>
  <si>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</si>
  <si>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</si>
  <si>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</si>
  <si>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</si>
  <si>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</si>
  <si>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</si>
  <si>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</si>
  <si>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</si>
  <si>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</si>
  <si>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</si>
  <si>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</si>
  <si>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</si>
  <si>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</si>
  <si>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</si>
  <si>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</si>
  <si>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</si>
  <si>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</si>
  <si>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</si>
  <si>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</si>
  <si>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</si>
  <si>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</si>
  <si>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</si>
  <si>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</si>
  <si>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</si>
  <si>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</si>
  <si>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</si>
  <si>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</si>
  <si>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</si>
  <si>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</si>
  <si>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</si>
  <si>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</si>
  <si>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</si>
  <si>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</si>
  <si>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</si>
  <si>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</si>
  <si>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</si>
  <si>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</si>
  <si>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</si>
  <si>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</si>
  <si>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</si>
  <si>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</si>
  <si>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</si>
  <si>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</si>
  <si>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</si>
  <si>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</si>
  <si>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</si>
  <si>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</si>
  <si>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</si>
  <si>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</si>
  <si>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</si>
  <si>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</si>
  <si>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</si>
  <si>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</si>
  <si>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</si>
  <si>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</si>
  <si>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</si>
  <si>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</si>
  <si>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</si>
  <si>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</si>
  <si>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</si>
  <si>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</si>
  <si>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</si>
  <si>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</si>
  <si>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</si>
  <si>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</si>
  <si>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</si>
  <si>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</si>
  <si>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</si>
  <si>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</si>
  <si>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</si>
  <si>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</si>
  <si>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</si>
  <si>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</si>
  <si>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</si>
  <si>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</si>
  <si>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</si>
  <si>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</si>
  <si>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</si>
  <si>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</si>
  <si>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</si>
  <si>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</si>
  <si>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</si>
  <si>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</si>
  <si>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</si>
  <si>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</si>
  <si>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</si>
  <si>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</si>
  <si>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</si>
  <si>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</si>
  <si>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</si>
  <si>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</si>
  <si>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</si>
  <si>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</si>
  <si>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</si>
  <si>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</si>
  <si>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</si>
  <si>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</si>
  <si>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</si>
  <si>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</si>
  <si>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</si>
  <si>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</si>
  <si>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</si>
  <si>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</si>
  <si>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</si>
  <si>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</si>
  <si>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</si>
  <si>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</si>
  <si>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</si>
  <si>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</si>
  <si>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</si>
  <si>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</si>
  <si>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</si>
  <si>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</si>
  <si>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</si>
  <si>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</si>
  <si>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</si>
  <si>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</si>
  <si>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</si>
  <si>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</si>
  <si>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</si>
  <si>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</si>
  <si>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</si>
  <si>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</si>
  <si>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</si>
  <si>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</si>
  <si>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</si>
  <si>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</si>
  <si>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</si>
  <si>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</si>
  <si>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</si>
  <si>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</si>
  <si>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</si>
  <si>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</si>
  <si>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</si>
  <si>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</si>
  <si>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</si>
  <si>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</si>
  <si>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</si>
  <si>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</si>
  <si>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</si>
  <si>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المتكاملة للنقل المتعدد</t>
  </si>
  <si>
    <t>COMPREHENSIVE MULTIPLE TRANSPORTATIONS CO.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</si>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</sst>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1" sqref="E11:F11"/>
    </sheetView>
  </sheetViews>
  <sheetFormatPr defaultRowHeight="15"/>
  <cols>
    <col min="1" max="3" width="9" style="5"/>
    <col min="4" max="4" width="40.5" style="22" bestFit="1" customWidth="1"/>
    <col min="5" max="6" width="11.125" style="59" bestFit="1" customWidth="1"/>
    <col min="7" max="7" width="11" style="59" bestFit="1" customWidth="1"/>
    <col min="8" max="8" width="11.1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131256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>
        <v>0.2</v>
      </c>
      <c r="H6" s="13">
        <v>0.21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>
        <v>328917.87</v>
      </c>
      <c r="H7" s="15">
        <v>3748757.53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>
        <v>1565820</v>
      </c>
      <c r="H8" s="15">
        <v>9342698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>
        <v>1413</v>
      </c>
      <c r="H9" s="15">
        <v>7314</v>
      </c>
      <c r="I9" s="14" t="s">
        <v>11</v>
      </c>
    </row>
    <row r="10" spans="4:9" ht="15.75">
      <c r="D10" s="12" t="s">
        <v>12</v>
      </c>
      <c r="E10" s="15">
        <v>30000000</v>
      </c>
      <c r="F10" s="15">
        <v>30000000</v>
      </c>
      <c r="G10" s="15">
        <v>30000000</v>
      </c>
      <c r="H10" s="15">
        <v>30000000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>
        <v>6000000</v>
      </c>
      <c r="H11" s="15">
        <v>6300000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94341</v>
      </c>
      <c r="F16" s="25">
        <v>90702</v>
      </c>
      <c r="G16" s="25">
        <v>54436</v>
      </c>
      <c r="H16" s="25">
        <v>163695</v>
      </c>
      <c r="I16" s="11" t="s">
        <v>21</v>
      </c>
    </row>
    <row r="17" spans="4:9" ht="15.75">
      <c r="D17" s="12" t="s">
        <v>22</v>
      </c>
      <c r="E17" s="26">
        <v>5430555</v>
      </c>
      <c r="F17" s="26">
        <v>5487672</v>
      </c>
      <c r="G17" s="26">
        <v>2287342</v>
      </c>
      <c r="H17" s="26">
        <v>2745973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464357</v>
      </c>
      <c r="I21" s="14" t="s">
        <v>31</v>
      </c>
    </row>
    <row r="22" spans="4:9" ht="15.75">
      <c r="D22" s="27" t="s">
        <v>32</v>
      </c>
      <c r="E22" s="26">
        <v>302224</v>
      </c>
      <c r="F22" s="26">
        <v>337769</v>
      </c>
      <c r="G22" s="26">
        <v>353942</v>
      </c>
      <c r="H22" s="26">
        <v>0</v>
      </c>
      <c r="I22" s="14" t="s">
        <v>33</v>
      </c>
    </row>
    <row r="23" spans="4:9" ht="15.75">
      <c r="D23" s="12" t="s">
        <v>34</v>
      </c>
      <c r="E23" s="26">
        <v>6588783</v>
      </c>
      <c r="F23" s="26">
        <v>6822100</v>
      </c>
      <c r="G23" s="26">
        <v>3826843</v>
      </c>
      <c r="H23" s="26">
        <v>5184471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18237722</v>
      </c>
      <c r="F25" s="26">
        <v>20045527</v>
      </c>
      <c r="G25" s="26">
        <v>22836835</v>
      </c>
      <c r="H25" s="26">
        <v>25765400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18237722</v>
      </c>
      <c r="F28" s="26">
        <v>20045527</v>
      </c>
      <c r="G28" s="26">
        <v>22836835</v>
      </c>
      <c r="H28" s="26">
        <v>25765400</v>
      </c>
      <c r="I28" s="14" t="s">
        <v>45</v>
      </c>
    </row>
    <row r="29" spans="4:9" ht="15.75">
      <c r="D29" s="12" t="s">
        <v>46</v>
      </c>
      <c r="E29" s="26">
        <v>11577418</v>
      </c>
      <c r="F29" s="26">
        <v>11655218</v>
      </c>
      <c r="G29" s="26">
        <v>6073686</v>
      </c>
      <c r="H29" s="26">
        <v>11619418</v>
      </c>
      <c r="I29" s="14" t="s">
        <v>47</v>
      </c>
    </row>
    <row r="30" spans="4:9" ht="15.75">
      <c r="D30" s="28" t="s">
        <v>48</v>
      </c>
      <c r="E30" s="29">
        <v>36403923</v>
      </c>
      <c r="F30" s="29">
        <v>38522845</v>
      </c>
      <c r="G30" s="29">
        <v>32737364</v>
      </c>
      <c r="H30" s="29">
        <v>42569289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3455255</v>
      </c>
      <c r="F35" s="25">
        <v>3245748</v>
      </c>
      <c r="G35" s="25">
        <v>3143005</v>
      </c>
      <c r="H35" s="25">
        <v>2026605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1543791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5599958</v>
      </c>
      <c r="H37" s="26">
        <v>8922420</v>
      </c>
      <c r="I37" s="14" t="s">
        <v>59</v>
      </c>
    </row>
    <row r="38" spans="4:9" ht="15.75">
      <c r="D38" s="12" t="s">
        <v>60</v>
      </c>
      <c r="E38" s="26">
        <v>11956302</v>
      </c>
      <c r="F38" s="26">
        <v>8891816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24173915</v>
      </c>
      <c r="F39" s="26">
        <v>20022604</v>
      </c>
      <c r="G39" s="26">
        <v>15931397</v>
      </c>
      <c r="H39" s="26">
        <v>18073707</v>
      </c>
      <c r="I39" s="14" t="s">
        <v>63</v>
      </c>
    </row>
    <row r="40" spans="4:9" ht="15.75">
      <c r="D40" s="12" t="s">
        <v>64</v>
      </c>
      <c r="E40" s="26">
        <v>10322684</v>
      </c>
      <c r="F40" s="26">
        <v>11698910</v>
      </c>
      <c r="G40" s="26">
        <v>14365712</v>
      </c>
      <c r="H40" s="26">
        <v>10378041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315600</v>
      </c>
      <c r="G42" s="26">
        <v>499252</v>
      </c>
      <c r="H42" s="26">
        <v>814852</v>
      </c>
      <c r="I42" s="14" t="s">
        <v>69</v>
      </c>
    </row>
    <row r="43" spans="4:9" ht="15.75">
      <c r="D43" s="36" t="s">
        <v>70</v>
      </c>
      <c r="E43" s="29">
        <v>34496599</v>
      </c>
      <c r="F43" s="29">
        <v>32037114</v>
      </c>
      <c r="G43" s="29">
        <v>30796361</v>
      </c>
      <c r="H43" s="29">
        <v>29266600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30000000</v>
      </c>
      <c r="F46" s="25">
        <v>30000000</v>
      </c>
      <c r="G46" s="25">
        <v>30000000</v>
      </c>
      <c r="H46" s="25">
        <v>30000000</v>
      </c>
      <c r="I46" s="11" t="s">
        <v>75</v>
      </c>
    </row>
    <row r="47" spans="4:9" ht="15.75">
      <c r="D47" s="12" t="s">
        <v>76</v>
      </c>
      <c r="E47" s="26">
        <v>30000000</v>
      </c>
      <c r="F47" s="26">
        <v>30000000</v>
      </c>
      <c r="G47" s="26">
        <v>30000000</v>
      </c>
      <c r="H47" s="26">
        <v>30000000</v>
      </c>
      <c r="I47" s="14" t="s">
        <v>77</v>
      </c>
    </row>
    <row r="48" spans="4:9" ht="15.75">
      <c r="D48" s="12" t="s">
        <v>78</v>
      </c>
      <c r="E48" s="26">
        <v>30000000</v>
      </c>
      <c r="F48" s="26">
        <v>30000000</v>
      </c>
      <c r="G48" s="26">
        <v>30000000</v>
      </c>
      <c r="H48" s="26">
        <v>30000000</v>
      </c>
      <c r="I48" s="14" t="s">
        <v>79</v>
      </c>
    </row>
    <row r="49" spans="4:9" ht="15.75">
      <c r="D49" s="12" t="s">
        <v>80</v>
      </c>
      <c r="E49" s="26">
        <v>0</v>
      </c>
      <c r="F49" s="26">
        <v>0</v>
      </c>
      <c r="G49" s="26">
        <v>0</v>
      </c>
      <c r="H49" s="26">
        <v>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/>
      <c r="H50" s="26">
        <v>12670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-28133960</v>
      </c>
      <c r="F58" s="26">
        <v>-23550142</v>
      </c>
      <c r="G58" s="26">
        <v>-28089411</v>
      </c>
      <c r="H58" s="26">
        <v>-16740408</v>
      </c>
      <c r="I58" s="14" t="s">
        <v>99</v>
      </c>
    </row>
    <row r="59" spans="4:9" ht="15.75">
      <c r="D59" s="12" t="s">
        <v>100</v>
      </c>
      <c r="E59" s="26">
        <v>1866040</v>
      </c>
      <c r="F59" s="26">
        <v>6449858</v>
      </c>
      <c r="G59" s="26">
        <v>1910589</v>
      </c>
      <c r="H59" s="26">
        <v>13272262</v>
      </c>
      <c r="I59" s="14" t="s">
        <v>101</v>
      </c>
    </row>
    <row r="60" spans="4:9" ht="15.75">
      <c r="D60" s="41" t="s">
        <v>102</v>
      </c>
      <c r="E60" s="26">
        <v>41284</v>
      </c>
      <c r="F60" s="26">
        <v>35873</v>
      </c>
      <c r="G60" s="26">
        <v>30414</v>
      </c>
      <c r="H60" s="26">
        <v>30427</v>
      </c>
      <c r="I60" s="42" t="s">
        <v>103</v>
      </c>
    </row>
    <row r="61" spans="4:9" ht="15.75">
      <c r="D61" s="16" t="s">
        <v>104</v>
      </c>
      <c r="E61" s="29">
        <v>36403923</v>
      </c>
      <c r="F61" s="29">
        <v>38522845</v>
      </c>
      <c r="G61" s="29">
        <v>32737364</v>
      </c>
      <c r="H61" s="29">
        <v>42569289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11056988</v>
      </c>
      <c r="F65" s="25">
        <v>10516944</v>
      </c>
      <c r="G65" s="25">
        <v>9061380</v>
      </c>
      <c r="H65" s="25">
        <v>8446318</v>
      </c>
      <c r="I65" s="11" t="s">
        <v>109</v>
      </c>
    </row>
    <row r="66" spans="4:9" ht="15.75">
      <c r="D66" s="12" t="s">
        <v>110</v>
      </c>
      <c r="E66" s="26">
        <v>14206968</v>
      </c>
      <c r="F66" s="26">
        <v>13649202</v>
      </c>
      <c r="G66" s="26">
        <v>13770856</v>
      </c>
      <c r="H66" s="26">
        <v>16298169</v>
      </c>
      <c r="I66" s="14" t="s">
        <v>111</v>
      </c>
    </row>
    <row r="67" spans="4:9" ht="15.75">
      <c r="D67" s="12" t="s">
        <v>112</v>
      </c>
      <c r="E67" s="26">
        <v>-3149980</v>
      </c>
      <c r="F67" s="26">
        <v>-3132258</v>
      </c>
      <c r="G67" s="26">
        <v>-4709476</v>
      </c>
      <c r="H67" s="26">
        <v>-7851851</v>
      </c>
      <c r="I67" s="14" t="s">
        <v>113</v>
      </c>
    </row>
    <row r="68" spans="4:9" ht="15.75">
      <c r="D68" s="12" t="s">
        <v>114</v>
      </c>
      <c r="E68" s="26">
        <v>1496197</v>
      </c>
      <c r="F68" s="26">
        <v>1456837</v>
      </c>
      <c r="G68" s="26">
        <v>1340046</v>
      </c>
      <c r="H68" s="26">
        <v>1833464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4073911</v>
      </c>
      <c r="F70" s="26">
        <v>3787060</v>
      </c>
      <c r="G70" s="26">
        <v>4888411</v>
      </c>
      <c r="H70" s="26">
        <v>4103321</v>
      </c>
      <c r="I70" s="14" t="s">
        <v>119</v>
      </c>
    </row>
    <row r="71" spans="4:9" ht="15.75">
      <c r="D71" s="12" t="s">
        <v>120</v>
      </c>
      <c r="E71" s="26">
        <v>517116</v>
      </c>
      <c r="F71" s="26">
        <v>0</v>
      </c>
      <c r="G71" s="26">
        <v>4375252</v>
      </c>
      <c r="H71" s="26">
        <v>3927324</v>
      </c>
      <c r="I71" s="14" t="s">
        <v>121</v>
      </c>
    </row>
    <row r="72" spans="4:9" ht="15.75">
      <c r="D72" s="12" t="s">
        <v>122</v>
      </c>
      <c r="E72" s="26">
        <v>-5163293</v>
      </c>
      <c r="F72" s="26">
        <v>-4589095</v>
      </c>
      <c r="G72" s="26">
        <v>-10424774</v>
      </c>
      <c r="H72" s="26">
        <v>-13612639</v>
      </c>
      <c r="I72" s="14" t="s">
        <v>123</v>
      </c>
    </row>
    <row r="73" spans="4:9" ht="15.75">
      <c r="D73" s="12" t="s">
        <v>124</v>
      </c>
      <c r="E73" s="26">
        <v>2283579</v>
      </c>
      <c r="F73" s="26">
        <v>5096154</v>
      </c>
      <c r="G73" s="26">
        <v>5298737</v>
      </c>
      <c r="H73" s="26">
        <v>5721940</v>
      </c>
      <c r="I73" s="14" t="s">
        <v>125</v>
      </c>
    </row>
    <row r="74" spans="4:9" ht="15.75">
      <c r="D74" s="12" t="s">
        <v>126</v>
      </c>
      <c r="E74" s="26">
        <v>97040</v>
      </c>
      <c r="F74" s="26">
        <v>20160</v>
      </c>
      <c r="G74" s="26">
        <v>280977</v>
      </c>
      <c r="H74" s="26">
        <v>3184235</v>
      </c>
      <c r="I74" s="14" t="s">
        <v>127</v>
      </c>
    </row>
    <row r="75" spans="4:9" ht="15.75">
      <c r="D75" s="12" t="s">
        <v>128</v>
      </c>
      <c r="E75" s="26">
        <v>-2976754</v>
      </c>
      <c r="F75" s="26">
        <v>486899</v>
      </c>
      <c r="G75" s="26">
        <v>-5407014</v>
      </c>
      <c r="H75" s="26">
        <v>-11074934</v>
      </c>
      <c r="I75" s="14" t="s">
        <v>129</v>
      </c>
    </row>
    <row r="76" spans="4:9" ht="15.75">
      <c r="D76" s="12" t="s">
        <v>130</v>
      </c>
      <c r="E76" s="26">
        <v>1601653</v>
      </c>
      <c r="F76" s="26">
        <v>1601503</v>
      </c>
      <c r="G76" s="26">
        <v>1703831</v>
      </c>
      <c r="H76" s="26">
        <v>1510441</v>
      </c>
      <c r="I76" s="14" t="s">
        <v>131</v>
      </c>
    </row>
    <row r="77" spans="4:9" ht="15.75">
      <c r="D77" s="12" t="s">
        <v>132</v>
      </c>
      <c r="E77" s="26">
        <v>-4578407</v>
      </c>
      <c r="F77" s="26">
        <v>-1114604</v>
      </c>
      <c r="G77" s="26">
        <v>-7110845</v>
      </c>
      <c r="H77" s="26">
        <v>-12585375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-4578407</v>
      </c>
      <c r="F82" s="26">
        <v>-1114604</v>
      </c>
      <c r="G82" s="26">
        <v>-7110845</v>
      </c>
      <c r="H82" s="26">
        <v>-12585375</v>
      </c>
      <c r="I82" s="43" t="s">
        <v>143</v>
      </c>
    </row>
    <row r="83" spans="4:9" ht="15.75">
      <c r="D83" s="12" t="s">
        <v>102</v>
      </c>
      <c r="E83" s="26">
        <v>5411</v>
      </c>
      <c r="F83" s="26">
        <v>5459</v>
      </c>
      <c r="G83" s="26">
        <v>-13</v>
      </c>
      <c r="H83" s="26">
        <v>-14548</v>
      </c>
      <c r="I83" s="43" t="s">
        <v>103</v>
      </c>
    </row>
    <row r="84" spans="4:9" ht="15.75">
      <c r="D84" s="16" t="s">
        <v>144</v>
      </c>
      <c r="E84" s="29">
        <v>-4583818</v>
      </c>
      <c r="F84" s="29">
        <v>-1120063</v>
      </c>
      <c r="G84" s="29">
        <v>-7110832</v>
      </c>
      <c r="H84" s="29">
        <v>-12570827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90702</v>
      </c>
      <c r="F88" s="25">
        <v>54436</v>
      </c>
      <c r="G88" s="25">
        <v>163695</v>
      </c>
      <c r="H88" s="25">
        <v>238182</v>
      </c>
      <c r="I88" s="11" t="s">
        <v>149</v>
      </c>
    </row>
    <row r="89" spans="4:9" ht="15.75">
      <c r="D89" s="12" t="s">
        <v>150</v>
      </c>
      <c r="E89" s="26">
        <v>-20973</v>
      </c>
      <c r="F89" s="26">
        <v>-295263</v>
      </c>
      <c r="G89" s="26">
        <v>-194780</v>
      </c>
      <c r="H89" s="26">
        <v>189916</v>
      </c>
      <c r="I89" s="14" t="s">
        <v>151</v>
      </c>
    </row>
    <row r="90" spans="4:9" ht="15.75">
      <c r="D90" s="12" t="s">
        <v>152</v>
      </c>
      <c r="E90" s="26">
        <v>-1419229</v>
      </c>
      <c r="F90" s="26">
        <v>-74816</v>
      </c>
      <c r="G90" s="26">
        <v>-54562</v>
      </c>
      <c r="H90" s="26">
        <v>-209750</v>
      </c>
      <c r="I90" s="14" t="s">
        <v>153</v>
      </c>
    </row>
    <row r="91" spans="4:9" ht="15.75">
      <c r="D91" s="12" t="s">
        <v>154</v>
      </c>
      <c r="E91" s="26">
        <v>1443841</v>
      </c>
      <c r="F91" s="26">
        <v>406345</v>
      </c>
      <c r="G91" s="26">
        <v>140083</v>
      </c>
      <c r="H91" s="26">
        <v>-54653</v>
      </c>
      <c r="I91" s="14" t="s">
        <v>155</v>
      </c>
    </row>
    <row r="92" spans="4:9" ht="15.75">
      <c r="D92" s="28" t="s">
        <v>156</v>
      </c>
      <c r="E92" s="29">
        <v>94341</v>
      </c>
      <c r="F92" s="29">
        <v>90702</v>
      </c>
      <c r="G92" s="29">
        <v>54436</v>
      </c>
      <c r="H92" s="29">
        <v>163695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>
        <f>+G8*100/G10</f>
        <v>5.2194000000000003</v>
      </c>
      <c r="H96" s="10">
        <f>+H8*100/H10</f>
        <v>31.142326666666666</v>
      </c>
      <c r="I96" s="11" t="s">
        <v>161</v>
      </c>
    </row>
    <row r="97" spans="1:15" ht="15.75">
      <c r="D97" s="12" t="s">
        <v>162</v>
      </c>
      <c r="E97" s="13">
        <f>+E84/E10</f>
        <v>-0.15279393333333333</v>
      </c>
      <c r="F97" s="13">
        <f>+F84/F10</f>
        <v>-3.7335433333333334E-2</v>
      </c>
      <c r="G97" s="13">
        <f>+G84/G10</f>
        <v>-0.23702773333333332</v>
      </c>
      <c r="H97" s="13">
        <f>+H84/H10</f>
        <v>-0.41902756666666668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6.2201333333333331E-2</v>
      </c>
      <c r="F99" s="13">
        <f>+F59/F10</f>
        <v>0.21499526666666666</v>
      </c>
      <c r="G99" s="13">
        <f>+G59/G10</f>
        <v>6.3686300000000001E-2</v>
      </c>
      <c r="H99" s="13">
        <f>+H59/H10</f>
        <v>0.44240873333333336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 t="e">
        <f>+F11/F84</f>
        <v>#VALUE!</v>
      </c>
      <c r="G100" s="13">
        <f>+G11/G84</f>
        <v>-0.84378311848740062</v>
      </c>
      <c r="H100" s="13">
        <f>+H11/H84</f>
        <v>-0.50116034529788689</v>
      </c>
      <c r="I100" s="14" t="s">
        <v>169</v>
      </c>
    </row>
    <row r="101" spans="1:15" ht="15.75">
      <c r="D101" s="12" t="s">
        <v>170</v>
      </c>
      <c r="E101" s="13" t="s">
        <v>204</v>
      </c>
      <c r="F101" s="13" t="s">
        <v>204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 t="e">
        <f>+F11/F59</f>
        <v>#VALUE!</v>
      </c>
      <c r="G103" s="46">
        <f>+G11/G59</f>
        <v>3.1403928317393222</v>
      </c>
      <c r="H103" s="46">
        <f>+H11/H59</f>
        <v>0.47467417385220395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-28.488590201960967</v>
      </c>
      <c r="F105" s="51">
        <f>+F67*100/F65</f>
        <v>-29.782967371510203</v>
      </c>
      <c r="G105" s="51">
        <f>+G67*100/G65</f>
        <v>-51.973054876850988</v>
      </c>
      <c r="H105" s="51">
        <f>+H67*100/H65</f>
        <v>-92.961820760241324</v>
      </c>
      <c r="I105" s="11" t="s">
        <v>177</v>
      </c>
    </row>
    <row r="106" spans="1:15" ht="15.75">
      <c r="D106" s="12" t="s">
        <v>178</v>
      </c>
      <c r="E106" s="52">
        <f>+E75*100/E65</f>
        <v>-26.921924849696861</v>
      </c>
      <c r="F106" s="52">
        <f>+F75*100/F65</f>
        <v>4.6296623810110615</v>
      </c>
      <c r="G106" s="52">
        <f>+G75*100/G65</f>
        <v>-59.670977268363096</v>
      </c>
      <c r="H106" s="52">
        <f>+H75*100/H65</f>
        <v>-131.12144250311201</v>
      </c>
      <c r="I106" s="14" t="s">
        <v>179</v>
      </c>
    </row>
    <row r="107" spans="1:15" ht="15.75">
      <c r="D107" s="12" t="s">
        <v>180</v>
      </c>
      <c r="E107" s="52">
        <f>+E82*100/E65</f>
        <v>-41.40736157080029</v>
      </c>
      <c r="F107" s="52">
        <f>+F82*100/F65</f>
        <v>-10.598173766067404</v>
      </c>
      <c r="G107" s="52">
        <f>+G82*100/G65</f>
        <v>-78.474194879808593</v>
      </c>
      <c r="H107" s="52">
        <f>+H82*100/H65</f>
        <v>-149.00427618282902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-8.1770143289227377</v>
      </c>
      <c r="F108" s="52">
        <f>(F82+F76)*100/F30</f>
        <v>1.2639227450620534</v>
      </c>
      <c r="G108" s="52">
        <f>(G82+G76)*100/G30</f>
        <v>-16.51633894531032</v>
      </c>
      <c r="H108" s="52">
        <f>(H82+H76)*100/H30</f>
        <v>-26.016253172562973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-245.64414482004673</v>
      </c>
      <c r="F109" s="53">
        <f>+F84*100/F59</f>
        <v>-17.365700144096195</v>
      </c>
      <c r="G109" s="53">
        <f>+G84*100/G59</f>
        <v>-372.18009734170982</v>
      </c>
      <c r="H109" s="53">
        <f>+H84*100/H59</f>
        <v>-94.715030489904436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94.760663569143361</v>
      </c>
      <c r="F111" s="10">
        <f>+F43*100/F30</f>
        <v>83.163935581600995</v>
      </c>
      <c r="G111" s="10">
        <f>+G43*100/G30</f>
        <v>94.070985678627025</v>
      </c>
      <c r="H111" s="10">
        <f>+H43*100/H30</f>
        <v>68.75050226937077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5.1259310706705978</v>
      </c>
      <c r="F112" s="13">
        <f>+F59*100/F30</f>
        <v>16.742943051064895</v>
      </c>
      <c r="G112" s="13">
        <f>+G59*100/G30</f>
        <v>5.8361113008365608</v>
      </c>
      <c r="H112" s="13">
        <f>+H59*100/H30</f>
        <v>31.178021319547994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-1.8585511343593151</v>
      </c>
      <c r="F113" s="46">
        <f>+F75/F76</f>
        <v>0.30402628031293105</v>
      </c>
      <c r="G113" s="46">
        <f>+G75/G76</f>
        <v>-3.1734450189015226</v>
      </c>
      <c r="H113" s="46">
        <f>+H75/H76</f>
        <v>-7.3322519714441015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0.30373067210366311</v>
      </c>
      <c r="F115" s="10">
        <f>+F65/F30</f>
        <v>0.2730053816118721</v>
      </c>
      <c r="G115" s="10">
        <f>+G65/G30</f>
        <v>0.2767901532939549</v>
      </c>
      <c r="H115" s="10">
        <f>+H65/H30</f>
        <v>0.19841341489166051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0.60627023484621601</v>
      </c>
      <c r="F116" s="13">
        <f>+F65/F28</f>
        <v>0.5246529063566151</v>
      </c>
      <c r="G116" s="13">
        <f>+G65/G28</f>
        <v>0.3967879086572198</v>
      </c>
      <c r="H116" s="13">
        <f>+H65/H28</f>
        <v>0.32781629627329673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-0.6287691215510921</v>
      </c>
      <c r="F117" s="46">
        <f>+F65/F120</f>
        <v>-0.79670776206726657</v>
      </c>
      <c r="G117" s="46">
        <f>+G65/G120</f>
        <v>-0.74859263711822843</v>
      </c>
      <c r="H117" s="46">
        <f>+H65/H120</f>
        <v>-0.65530012795172654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0.2725575480843711</v>
      </c>
      <c r="F119" s="58">
        <f>+F23/F39</f>
        <v>0.34071991834828275</v>
      </c>
      <c r="G119" s="58">
        <f>+G23/G39</f>
        <v>0.24020762272134705</v>
      </c>
      <c r="H119" s="58">
        <f>+H23/H39</f>
        <v>0.28685155734791984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-17585132</v>
      </c>
      <c r="F120" s="29">
        <f>+F23-F39</f>
        <v>-13200504</v>
      </c>
      <c r="G120" s="29">
        <f>+G23-G39</f>
        <v>-12104554</v>
      </c>
      <c r="H120" s="29">
        <f>+H23-H39</f>
        <v>-12889236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2015-09-15T06:03:29Z</dcterms:modified>
</cp:coreProperties>
</file>